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_ma\Downloads\Fab Academy 2024\Final project\"/>
    </mc:Choice>
  </mc:AlternateContent>
  <xr:revisionPtr revIDLastSave="0" documentId="13_ncr:1_{CDFAC419-00BB-4F92-A564-34FD631B25BF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BO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" i="1"/>
  <c r="H18" i="1"/>
  <c r="I18" i="1" s="1"/>
  <c r="H19" i="1"/>
  <c r="I19" i="1" s="1"/>
  <c r="H20" i="1"/>
  <c r="I20" i="1" s="1"/>
  <c r="H21" i="1"/>
  <c r="H22" i="1"/>
  <c r="I22" i="1" s="1"/>
  <c r="H23" i="1"/>
  <c r="J4" i="1" l="1"/>
</calcChain>
</file>

<file path=xl/sharedStrings.xml><?xml version="1.0" encoding="utf-8"?>
<sst xmlns="http://schemas.openxmlformats.org/spreadsheetml/2006/main" count="187" uniqueCount="65">
  <si>
    <t>QTY</t>
  </si>
  <si>
    <t>Socket 7 PIN - Female</t>
  </si>
  <si>
    <t>Seeed Studio XIAO-ESP32-C3</t>
  </si>
  <si>
    <t>Molex Connector - Male 3 pin</t>
  </si>
  <si>
    <t>Resistencia SMD_100ohms</t>
  </si>
  <si>
    <t>LighModule_Case</t>
  </si>
  <si>
    <t>LightModule_Difusor</t>
  </si>
  <si>
    <t>LED RGB</t>
  </si>
  <si>
    <t>Molex Connector - Male 2 pin</t>
  </si>
  <si>
    <t>Resistencia SMD_0</t>
  </si>
  <si>
    <t>Resistencia SMD_10K</t>
  </si>
  <si>
    <t>SM_Case_V2</t>
  </si>
  <si>
    <t>SoundModule_Motor holder_V2</t>
  </si>
  <si>
    <t>Vibration module</t>
  </si>
  <si>
    <t>SoundModule_1</t>
  </si>
  <si>
    <t>SoundModule_2</t>
  </si>
  <si>
    <t>SoundModule_3</t>
  </si>
  <si>
    <t>SoundModule_4</t>
  </si>
  <si>
    <t>SoundModule_5</t>
  </si>
  <si>
    <t>SoundModule_6</t>
  </si>
  <si>
    <t>SoundModule_NoteSeparator3</t>
  </si>
  <si>
    <t>SoundModule_Support_MIR</t>
  </si>
  <si>
    <t>SoundModule_NoteSeparator_MIR</t>
  </si>
  <si>
    <t>SoundModule_NoteSeparator2_MIR</t>
  </si>
  <si>
    <t>PCB_FA_Main_V6</t>
  </si>
  <si>
    <t>Conector pines</t>
  </si>
  <si>
    <t>Int_base</t>
  </si>
  <si>
    <t>Int_pines</t>
  </si>
  <si>
    <t>Int_cobertor</t>
  </si>
  <si>
    <t>Int_switch</t>
  </si>
  <si>
    <t>Pin</t>
  </si>
  <si>
    <t>Resistencia SMD_1K</t>
  </si>
  <si>
    <t>Socket 8 PIN</t>
  </si>
  <si>
    <t>DFPlayer con SD</t>
  </si>
  <si>
    <t>Push_btn</t>
  </si>
  <si>
    <t>Push_btn_nut</t>
  </si>
  <si>
    <t>Sealing_ring</t>
  </si>
  <si>
    <t>Parlante</t>
  </si>
  <si>
    <t>Conector magnético 4u - M</t>
  </si>
  <si>
    <t>Main_V4_Bottom</t>
  </si>
  <si>
    <t>Main_V4_Top</t>
  </si>
  <si>
    <t>Main_V4_Tapa</t>
  </si>
  <si>
    <t>FFL_Empaque</t>
  </si>
  <si>
    <t>FFL_Empaque_SoundModule</t>
  </si>
  <si>
    <t>Normal</t>
  </si>
  <si>
    <t>Each</t>
  </si>
  <si>
    <t>Main board - Master thesis</t>
  </si>
  <si>
    <t>Packaging top</t>
  </si>
  <si>
    <t>Packaging bottom</t>
  </si>
  <si>
    <t>Mechaninc Sound Module</t>
  </si>
  <si>
    <t>Main board
Digital Sound Module
Light Module</t>
  </si>
  <si>
    <t>Light Module</t>
  </si>
  <si>
    <t>Main board
Digital Sound Module</t>
  </si>
  <si>
    <t>Digital Sound Module</t>
  </si>
  <si>
    <t>ITEM</t>
  </si>
  <si>
    <t>PART NUMBER</t>
  </si>
  <si>
    <t>THUMBNAIL</t>
  </si>
  <si>
    <t>UNIT QTY</t>
  </si>
  <si>
    <t>DESCRIPTION</t>
  </si>
  <si>
    <t>BOM STRUCTURE</t>
  </si>
  <si>
    <t>UNIT COST</t>
  </si>
  <si>
    <t>Socket 7 PIN - Male</t>
  </si>
  <si>
    <t>TOTAL</t>
  </si>
  <si>
    <t>SYSTEM COST ~</t>
  </si>
  <si>
    <t>FEEL FIRST DESING LAB - PARTS 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</si>
</sst>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9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6"/>
      <name val="Avenir Next LT Pro"/>
      <family val="2"/>
    </font>
    <font>
      <sz val="16"/>
      <name val="Arial Rounded MT Bold"/>
      <family val="2"/>
    </font>
    <font>
      <b/>
      <sz val="20"/>
      <name val="Avenir Next LT Pro"/>
      <family val="2"/>
    </font>
    <font>
      <b/>
      <sz val="16"/>
      <name val="Arial Rounded MT Bold"/>
      <family val="2"/>
    </font>
    <font>
      <b/>
      <sz val="16"/>
      <name val="Avenir Next LT Pro"/>
      <family val="2"/>
    </font>
    <font>
      <b/>
      <sz val="26"/>
      <name val="Arial Rounded MT Bol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4" fontId="4" fillId="0" borderId="0" xfId="1" applyFont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2</xdr:col>
      <xdr:colOff>1724025</xdr:colOff>
      <xdr:row>4</xdr:row>
      <xdr:rowOff>1724025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</xdr:row>
      <xdr:rowOff>9525</xdr:rowOff>
    </xdr:from>
    <xdr:to>
      <xdr:col>2</xdr:col>
      <xdr:colOff>1724025</xdr:colOff>
      <xdr:row>5</xdr:row>
      <xdr:rowOff>1724025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6</xdr:row>
      <xdr:rowOff>9525</xdr:rowOff>
    </xdr:from>
    <xdr:to>
      <xdr:col>2</xdr:col>
      <xdr:colOff>1724025</xdr:colOff>
      <xdr:row>6</xdr:row>
      <xdr:rowOff>1724025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7</xdr:row>
      <xdr:rowOff>9525</xdr:rowOff>
    </xdr:from>
    <xdr:to>
      <xdr:col>2</xdr:col>
      <xdr:colOff>1724025</xdr:colOff>
      <xdr:row>7</xdr:row>
      <xdr:rowOff>1724025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8</xdr:row>
      <xdr:rowOff>9525</xdr:rowOff>
    </xdr:from>
    <xdr:to>
      <xdr:col>2</xdr:col>
      <xdr:colOff>1724025</xdr:colOff>
      <xdr:row>8</xdr:row>
      <xdr:rowOff>1724025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9</xdr:row>
      <xdr:rowOff>9525</xdr:rowOff>
    </xdr:from>
    <xdr:to>
      <xdr:col>2</xdr:col>
      <xdr:colOff>1724025</xdr:colOff>
      <xdr:row>9</xdr:row>
      <xdr:rowOff>1724025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1724025</xdr:colOff>
      <xdr:row>10</xdr:row>
      <xdr:rowOff>1724025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11</xdr:row>
      <xdr:rowOff>9525</xdr:rowOff>
    </xdr:from>
    <xdr:to>
      <xdr:col>2</xdr:col>
      <xdr:colOff>1724025</xdr:colOff>
      <xdr:row>11</xdr:row>
      <xdr:rowOff>1724025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12</xdr:row>
      <xdr:rowOff>9525</xdr:rowOff>
    </xdr:from>
    <xdr:to>
      <xdr:col>2</xdr:col>
      <xdr:colOff>1724025</xdr:colOff>
      <xdr:row>12</xdr:row>
      <xdr:rowOff>1724025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13</xdr:row>
      <xdr:rowOff>9525</xdr:rowOff>
    </xdr:from>
    <xdr:to>
      <xdr:col>2</xdr:col>
      <xdr:colOff>1724025</xdr:colOff>
      <xdr:row>13</xdr:row>
      <xdr:rowOff>1724025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14</xdr:row>
      <xdr:rowOff>9525</xdr:rowOff>
    </xdr:from>
    <xdr:to>
      <xdr:col>2</xdr:col>
      <xdr:colOff>1724025</xdr:colOff>
      <xdr:row>14</xdr:row>
      <xdr:rowOff>1724025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15</xdr:row>
      <xdr:rowOff>9525</xdr:rowOff>
    </xdr:from>
    <xdr:to>
      <xdr:col>2</xdr:col>
      <xdr:colOff>1724025</xdr:colOff>
      <xdr:row>15</xdr:row>
      <xdr:rowOff>1724025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16</xdr:row>
      <xdr:rowOff>9525</xdr:rowOff>
    </xdr:from>
    <xdr:to>
      <xdr:col>2</xdr:col>
      <xdr:colOff>1724025</xdr:colOff>
      <xdr:row>16</xdr:row>
      <xdr:rowOff>1724025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17</xdr:row>
      <xdr:rowOff>9525</xdr:rowOff>
    </xdr:from>
    <xdr:to>
      <xdr:col>2</xdr:col>
      <xdr:colOff>1724025</xdr:colOff>
      <xdr:row>17</xdr:row>
      <xdr:rowOff>1724025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18</xdr:row>
      <xdr:rowOff>9525</xdr:rowOff>
    </xdr:from>
    <xdr:to>
      <xdr:col>2</xdr:col>
      <xdr:colOff>1724025</xdr:colOff>
      <xdr:row>18</xdr:row>
      <xdr:rowOff>1724025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19</xdr:row>
      <xdr:rowOff>9525</xdr:rowOff>
    </xdr:from>
    <xdr:to>
      <xdr:col>2</xdr:col>
      <xdr:colOff>1724025</xdr:colOff>
      <xdr:row>19</xdr:row>
      <xdr:rowOff>1724025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20</xdr:row>
      <xdr:rowOff>9525</xdr:rowOff>
    </xdr:from>
    <xdr:to>
      <xdr:col>2</xdr:col>
      <xdr:colOff>1724025</xdr:colOff>
      <xdr:row>20</xdr:row>
      <xdr:rowOff>1724025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21</xdr:row>
      <xdr:rowOff>9525</xdr:rowOff>
    </xdr:from>
    <xdr:to>
      <xdr:col>2</xdr:col>
      <xdr:colOff>1724025</xdr:colOff>
      <xdr:row>21</xdr:row>
      <xdr:rowOff>1724025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1724025</xdr:colOff>
      <xdr:row>22</xdr:row>
      <xdr:rowOff>1724025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1724025</xdr:colOff>
      <xdr:row>23</xdr:row>
      <xdr:rowOff>1724025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24</xdr:row>
      <xdr:rowOff>9525</xdr:rowOff>
    </xdr:from>
    <xdr:to>
      <xdr:col>2</xdr:col>
      <xdr:colOff>1724025</xdr:colOff>
      <xdr:row>24</xdr:row>
      <xdr:rowOff>1724025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25</xdr:row>
      <xdr:rowOff>9525</xdr:rowOff>
    </xdr:from>
    <xdr:to>
      <xdr:col>2</xdr:col>
      <xdr:colOff>1724025</xdr:colOff>
      <xdr:row>25</xdr:row>
      <xdr:rowOff>1724025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26</xdr:row>
      <xdr:rowOff>9525</xdr:rowOff>
    </xdr:from>
    <xdr:to>
      <xdr:col>2</xdr:col>
      <xdr:colOff>1724025</xdr:colOff>
      <xdr:row>26</xdr:row>
      <xdr:rowOff>1724025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27</xdr:row>
      <xdr:rowOff>9525</xdr:rowOff>
    </xdr:from>
    <xdr:to>
      <xdr:col>2</xdr:col>
      <xdr:colOff>1724025</xdr:colOff>
      <xdr:row>27</xdr:row>
      <xdr:rowOff>1724025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28</xdr:row>
      <xdr:rowOff>9525</xdr:rowOff>
    </xdr:from>
    <xdr:to>
      <xdr:col>2</xdr:col>
      <xdr:colOff>1724025</xdr:colOff>
      <xdr:row>28</xdr:row>
      <xdr:rowOff>1724025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29</xdr:row>
      <xdr:rowOff>9525</xdr:rowOff>
    </xdr:from>
    <xdr:to>
      <xdr:col>2</xdr:col>
      <xdr:colOff>1724025</xdr:colOff>
      <xdr:row>29</xdr:row>
      <xdr:rowOff>1724025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30</xdr:row>
      <xdr:rowOff>9525</xdr:rowOff>
    </xdr:from>
    <xdr:to>
      <xdr:col>2</xdr:col>
      <xdr:colOff>1724025</xdr:colOff>
      <xdr:row>30</xdr:row>
      <xdr:rowOff>1724025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31</xdr:row>
      <xdr:rowOff>9525</xdr:rowOff>
    </xdr:from>
    <xdr:to>
      <xdr:col>2</xdr:col>
      <xdr:colOff>1724025</xdr:colOff>
      <xdr:row>31</xdr:row>
      <xdr:rowOff>1724025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32</xdr:row>
      <xdr:rowOff>9525</xdr:rowOff>
    </xdr:from>
    <xdr:to>
      <xdr:col>2</xdr:col>
      <xdr:colOff>1724025</xdr:colOff>
      <xdr:row>32</xdr:row>
      <xdr:rowOff>1724025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33</xdr:row>
      <xdr:rowOff>9525</xdr:rowOff>
    </xdr:from>
    <xdr:to>
      <xdr:col>2</xdr:col>
      <xdr:colOff>1724025</xdr:colOff>
      <xdr:row>33</xdr:row>
      <xdr:rowOff>1724025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34</xdr:row>
      <xdr:rowOff>9525</xdr:rowOff>
    </xdr:from>
    <xdr:to>
      <xdr:col>2</xdr:col>
      <xdr:colOff>1724025</xdr:colOff>
      <xdr:row>34</xdr:row>
      <xdr:rowOff>1724025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35</xdr:row>
      <xdr:rowOff>9525</xdr:rowOff>
    </xdr:from>
    <xdr:to>
      <xdr:col>2</xdr:col>
      <xdr:colOff>1724025</xdr:colOff>
      <xdr:row>35</xdr:row>
      <xdr:rowOff>1724025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36</xdr:row>
      <xdr:rowOff>9525</xdr:rowOff>
    </xdr:from>
    <xdr:to>
      <xdr:col>2</xdr:col>
      <xdr:colOff>1724025</xdr:colOff>
      <xdr:row>36</xdr:row>
      <xdr:rowOff>1724025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37</xdr:row>
      <xdr:rowOff>9525</xdr:rowOff>
    </xdr:from>
    <xdr:to>
      <xdr:col>2</xdr:col>
      <xdr:colOff>1724025</xdr:colOff>
      <xdr:row>37</xdr:row>
      <xdr:rowOff>1724025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38</xdr:row>
      <xdr:rowOff>9525</xdr:rowOff>
    </xdr:from>
    <xdr:to>
      <xdr:col>2</xdr:col>
      <xdr:colOff>1724025</xdr:colOff>
      <xdr:row>38</xdr:row>
      <xdr:rowOff>1724025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39</xdr:row>
      <xdr:rowOff>9525</xdr:rowOff>
    </xdr:from>
    <xdr:to>
      <xdr:col>2</xdr:col>
      <xdr:colOff>1724025</xdr:colOff>
      <xdr:row>39</xdr:row>
      <xdr:rowOff>1724025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40</xdr:row>
      <xdr:rowOff>9525</xdr:rowOff>
    </xdr:from>
    <xdr:to>
      <xdr:col>2</xdr:col>
      <xdr:colOff>1724025</xdr:colOff>
      <xdr:row>40</xdr:row>
      <xdr:rowOff>1724025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41</xdr:row>
      <xdr:rowOff>9525</xdr:rowOff>
    </xdr:from>
    <xdr:to>
      <xdr:col>2</xdr:col>
      <xdr:colOff>1724025</xdr:colOff>
      <xdr:row>41</xdr:row>
      <xdr:rowOff>1724025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42</xdr:row>
      <xdr:rowOff>9525</xdr:rowOff>
    </xdr:from>
    <xdr:to>
      <xdr:col>2</xdr:col>
      <xdr:colOff>1724025</xdr:colOff>
      <xdr:row>42</xdr:row>
      <xdr:rowOff>1724025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43</xdr:row>
      <xdr:rowOff>9525</xdr:rowOff>
    </xdr:from>
    <xdr:to>
      <xdr:col>2</xdr:col>
      <xdr:colOff>1724025</xdr:colOff>
      <xdr:row>43</xdr:row>
      <xdr:rowOff>1724025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44</xdr:row>
      <xdr:rowOff>9525</xdr:rowOff>
    </xdr:from>
    <xdr:to>
      <xdr:col>2</xdr:col>
      <xdr:colOff>1724025</xdr:colOff>
      <xdr:row>44</xdr:row>
      <xdr:rowOff>1724025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45</xdr:row>
      <xdr:rowOff>9525</xdr:rowOff>
    </xdr:from>
    <xdr:to>
      <xdr:col>2</xdr:col>
      <xdr:colOff>1724025</xdr:colOff>
      <xdr:row>45</xdr:row>
      <xdr:rowOff>1724025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46</xdr:row>
      <xdr:rowOff>9525</xdr:rowOff>
    </xdr:from>
    <xdr:to>
      <xdr:col>2</xdr:col>
      <xdr:colOff>1724025</xdr:colOff>
      <xdr:row>46</xdr:row>
      <xdr:rowOff>1724025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</xdr:row>
      <xdr:rowOff>9525</xdr:rowOff>
    </xdr:from>
    <xdr:to>
      <xdr:col>2</xdr:col>
      <xdr:colOff>1724025</xdr:colOff>
      <xdr:row>3</xdr:row>
      <xdr:rowOff>1724025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11C6F543-CA92-44A7-BE24-374642D9C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33850" y="1200150"/>
          <a:ext cx="140970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Normal="100" workbookViewId="0">
      <selection activeCell="C3" sqref="C3"/>
    </sheetView>
  </sheetViews>
  <sheetFormatPr defaultRowHeight="20.25" x14ac:dyDescent="0.25"/>
  <cols>
    <col min="1" max="1" width="9.140625" style="26"/>
    <col min="2" max="2" width="52.7109375" style="3" bestFit="1" customWidth="1"/>
    <col min="3" max="3" width="21.28515625" style="3" customWidth="1"/>
    <col min="4" max="4" width="23.140625" style="3" bestFit="1" customWidth="1"/>
    <col min="5" max="5" width="18.42578125" style="9" customWidth="1"/>
    <col min="6" max="6" width="7.42578125" style="9" bestFit="1" customWidth="1"/>
    <col min="7" max="7" width="38.28515625" style="3" bestFit="1" customWidth="1"/>
    <col min="8" max="9" width="13.7109375" style="18" customWidth="1"/>
    <col min="10" max="10" width="19.42578125" style="3" customWidth="1"/>
    <col min="11" max="16384" width="9.140625" style="3"/>
  </cols>
  <sheetData>
    <row r="1" spans="1:10" ht="68.25" customHeight="1" x14ac:dyDescent="0.25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5" customFormat="1" ht="54.75" customHeight="1" x14ac:dyDescent="0.25">
      <c r="A2" s="13" t="s">
        <v>54</v>
      </c>
      <c r="B2" s="14" t="s">
        <v>55</v>
      </c>
      <c r="C2" s="14" t="s">
        <v>56</v>
      </c>
      <c r="D2" s="14" t="s">
        <v>59</v>
      </c>
      <c r="E2" s="13" t="s">
        <v>57</v>
      </c>
      <c r="F2" s="13" t="s">
        <v>0</v>
      </c>
      <c r="G2" s="14" t="s">
        <v>58</v>
      </c>
      <c r="H2" s="16" t="s">
        <v>60</v>
      </c>
      <c r="I2" s="16" t="s">
        <v>62</v>
      </c>
      <c r="J2" s="16" t="s">
        <v>63</v>
      </c>
    </row>
    <row r="3" spans="1:10" s="12" customFormat="1" ht="19.5" x14ac:dyDescent="0.25">
      <c r="A3" s="24"/>
      <c r="B3" s="11"/>
      <c r="C3" s="11"/>
      <c r="D3" s="11"/>
      <c r="E3" s="10"/>
      <c r="F3" s="10"/>
      <c r="H3" s="17"/>
      <c r="I3" s="17"/>
    </row>
    <row r="4" spans="1:10" ht="113.25" customHeight="1" x14ac:dyDescent="0.25">
      <c r="A4" s="25">
        <v>1</v>
      </c>
      <c r="B4" s="2" t="s">
        <v>1</v>
      </c>
      <c r="D4" s="2" t="s">
        <v>44</v>
      </c>
      <c r="E4" s="1" t="s">
        <v>45</v>
      </c>
      <c r="F4" s="1">
        <v>12</v>
      </c>
      <c r="G4" s="4" t="s">
        <v>50</v>
      </c>
      <c r="H4" s="18">
        <v>0.09</v>
      </c>
      <c r="I4" s="18">
        <f>H4*F4</f>
        <v>1.08</v>
      </c>
      <c r="J4" s="23">
        <f>SUM(I4:I51)</f>
        <v>83.066661616161625</v>
      </c>
    </row>
    <row r="5" spans="1:10" ht="113.25" customHeight="1" x14ac:dyDescent="0.25">
      <c r="A5" s="25">
        <v>2</v>
      </c>
      <c r="B5" s="2" t="s">
        <v>61</v>
      </c>
      <c r="D5" s="2" t="s">
        <v>44</v>
      </c>
      <c r="E5" s="1" t="s">
        <v>45</v>
      </c>
      <c r="F5" s="1">
        <v>12</v>
      </c>
      <c r="G5" s="4" t="s">
        <v>50</v>
      </c>
      <c r="H5" s="18">
        <v>0.06</v>
      </c>
      <c r="I5" s="18">
        <f t="shared" ref="I5:I47" si="0">H5*F5</f>
        <v>0.72</v>
      </c>
    </row>
    <row r="6" spans="1:10" ht="113.25" customHeight="1" x14ac:dyDescent="0.25">
      <c r="A6" s="25">
        <v>3</v>
      </c>
      <c r="B6" s="2" t="s">
        <v>2</v>
      </c>
      <c r="D6" s="2" t="s">
        <v>44</v>
      </c>
      <c r="E6" s="1" t="s">
        <v>45</v>
      </c>
      <c r="F6" s="1">
        <v>3</v>
      </c>
      <c r="G6" s="4" t="s">
        <v>50</v>
      </c>
      <c r="H6" s="18">
        <v>5.16</v>
      </c>
      <c r="I6" s="18">
        <f t="shared" si="0"/>
        <v>15.48</v>
      </c>
    </row>
    <row r="7" spans="1:10" ht="113.25" customHeight="1" x14ac:dyDescent="0.25">
      <c r="A7" s="25">
        <v>4</v>
      </c>
      <c r="B7" s="2" t="s">
        <v>3</v>
      </c>
      <c r="D7" s="2" t="s">
        <v>44</v>
      </c>
      <c r="E7" s="1" t="s">
        <v>45</v>
      </c>
      <c r="F7" s="1">
        <v>10</v>
      </c>
      <c r="G7" s="4" t="s">
        <v>50</v>
      </c>
      <c r="H7" s="22">
        <v>3.0000000000000001E-3</v>
      </c>
      <c r="I7" s="18">
        <f t="shared" si="0"/>
        <v>0.03</v>
      </c>
    </row>
    <row r="8" spans="1:10" ht="113.25" customHeight="1" x14ac:dyDescent="0.25">
      <c r="A8" s="25">
        <v>5</v>
      </c>
      <c r="B8" s="2" t="s">
        <v>4</v>
      </c>
      <c r="D8" s="2" t="s">
        <v>44</v>
      </c>
      <c r="E8" s="1" t="s">
        <v>45</v>
      </c>
      <c r="F8" s="1">
        <v>6</v>
      </c>
      <c r="G8" s="4" t="s">
        <v>51</v>
      </c>
      <c r="H8" s="18">
        <v>0.01</v>
      </c>
      <c r="I8" s="18">
        <f t="shared" si="0"/>
        <v>0.06</v>
      </c>
    </row>
    <row r="9" spans="1:10" ht="113.25" customHeight="1" x14ac:dyDescent="0.25">
      <c r="A9" s="25">
        <v>6</v>
      </c>
      <c r="B9" s="2" t="s">
        <v>5</v>
      </c>
      <c r="D9" s="2" t="s">
        <v>44</v>
      </c>
      <c r="E9" s="1" t="s">
        <v>45</v>
      </c>
      <c r="F9" s="1">
        <v>1</v>
      </c>
      <c r="G9" s="4" t="s">
        <v>51</v>
      </c>
      <c r="H9" s="18">
        <v>0.38</v>
      </c>
      <c r="I9" s="18">
        <f t="shared" si="0"/>
        <v>0.38</v>
      </c>
    </row>
    <row r="10" spans="1:10" ht="113.25" customHeight="1" x14ac:dyDescent="0.25">
      <c r="A10" s="25">
        <v>7</v>
      </c>
      <c r="B10" s="2" t="s">
        <v>6</v>
      </c>
      <c r="D10" s="2" t="s">
        <v>44</v>
      </c>
      <c r="E10" s="1" t="s">
        <v>45</v>
      </c>
      <c r="F10" s="1">
        <v>1</v>
      </c>
      <c r="G10" s="4" t="s">
        <v>51</v>
      </c>
      <c r="H10" s="18">
        <v>0.6</v>
      </c>
      <c r="I10" s="18">
        <f t="shared" si="0"/>
        <v>0.6</v>
      </c>
    </row>
    <row r="11" spans="1:10" ht="113.25" customHeight="1" x14ac:dyDescent="0.25">
      <c r="A11" s="25">
        <v>8</v>
      </c>
      <c r="B11" s="2" t="s">
        <v>7</v>
      </c>
      <c r="D11" s="2" t="s">
        <v>44</v>
      </c>
      <c r="E11" s="1" t="s">
        <v>45</v>
      </c>
      <c r="F11" s="1">
        <v>2</v>
      </c>
      <c r="G11" s="4" t="s">
        <v>51</v>
      </c>
      <c r="H11" s="18">
        <v>1.04</v>
      </c>
      <c r="I11" s="18">
        <f t="shared" si="0"/>
        <v>2.08</v>
      </c>
    </row>
    <row r="12" spans="1:10" ht="113.25" customHeight="1" x14ac:dyDescent="0.25">
      <c r="A12" s="25">
        <v>9</v>
      </c>
      <c r="B12" s="2" t="s">
        <v>8</v>
      </c>
      <c r="D12" s="2" t="s">
        <v>44</v>
      </c>
      <c r="E12" s="1" t="s">
        <v>45</v>
      </c>
      <c r="F12" s="1">
        <v>3</v>
      </c>
      <c r="G12" s="4" t="s">
        <v>50</v>
      </c>
      <c r="H12" s="22">
        <v>2E-3</v>
      </c>
      <c r="I12" s="18">
        <f t="shared" si="0"/>
        <v>6.0000000000000001E-3</v>
      </c>
    </row>
    <row r="13" spans="1:10" ht="113.25" customHeight="1" x14ac:dyDescent="0.25">
      <c r="A13" s="25">
        <v>10</v>
      </c>
      <c r="B13" s="2" t="s">
        <v>9</v>
      </c>
      <c r="D13" s="2" t="s">
        <v>44</v>
      </c>
      <c r="E13" s="1" t="s">
        <v>45</v>
      </c>
      <c r="F13" s="1">
        <v>4</v>
      </c>
      <c r="G13" s="4" t="s">
        <v>52</v>
      </c>
      <c r="H13" s="18">
        <v>0.01</v>
      </c>
      <c r="I13" s="18">
        <f t="shared" si="0"/>
        <v>0.04</v>
      </c>
    </row>
    <row r="14" spans="1:10" ht="113.25" customHeight="1" x14ac:dyDescent="0.25">
      <c r="A14" s="25">
        <v>11</v>
      </c>
      <c r="B14" s="2" t="s">
        <v>10</v>
      </c>
      <c r="D14" s="2" t="s">
        <v>44</v>
      </c>
      <c r="E14" s="1" t="s">
        <v>45</v>
      </c>
      <c r="F14" s="1">
        <v>13</v>
      </c>
      <c r="G14" s="4" t="s">
        <v>52</v>
      </c>
      <c r="H14" s="18">
        <v>0.01</v>
      </c>
      <c r="I14" s="18">
        <f t="shared" si="0"/>
        <v>0.13</v>
      </c>
    </row>
    <row r="15" spans="1:10" ht="113.25" customHeight="1" x14ac:dyDescent="0.25">
      <c r="A15" s="25">
        <v>12</v>
      </c>
      <c r="B15" s="2" t="s">
        <v>11</v>
      </c>
      <c r="D15" s="2" t="s">
        <v>44</v>
      </c>
      <c r="E15" s="1" t="s">
        <v>45</v>
      </c>
      <c r="F15" s="1">
        <v>1</v>
      </c>
      <c r="G15" s="4" t="s">
        <v>53</v>
      </c>
      <c r="H15" s="18">
        <v>0.43</v>
      </c>
      <c r="I15" s="18">
        <f t="shared" si="0"/>
        <v>0.43</v>
      </c>
    </row>
    <row r="16" spans="1:10" ht="113.25" customHeight="1" x14ac:dyDescent="0.25">
      <c r="A16" s="25">
        <v>13</v>
      </c>
      <c r="B16" s="2" t="s">
        <v>12</v>
      </c>
      <c r="D16" s="2" t="s">
        <v>44</v>
      </c>
      <c r="E16" s="1" t="s">
        <v>45</v>
      </c>
      <c r="F16" s="1">
        <v>6</v>
      </c>
      <c r="G16" s="3" t="s">
        <v>53</v>
      </c>
      <c r="H16" s="18">
        <v>0.13</v>
      </c>
      <c r="I16" s="18">
        <f t="shared" si="0"/>
        <v>0.78</v>
      </c>
    </row>
    <row r="17" spans="1:9" ht="113.25" customHeight="1" x14ac:dyDescent="0.25">
      <c r="A17" s="25">
        <v>14</v>
      </c>
      <c r="B17" s="2" t="s">
        <v>13</v>
      </c>
      <c r="D17" s="2" t="s">
        <v>44</v>
      </c>
      <c r="E17" s="1" t="s">
        <v>45</v>
      </c>
      <c r="F17" s="1">
        <v>6</v>
      </c>
      <c r="G17" s="3" t="s">
        <v>53</v>
      </c>
      <c r="H17" s="18">
        <v>0.86</v>
      </c>
      <c r="I17" s="18">
        <f t="shared" si="0"/>
        <v>5.16</v>
      </c>
    </row>
    <row r="18" spans="1:9" s="5" customFormat="1" ht="113.25" customHeight="1" x14ac:dyDescent="0.25">
      <c r="A18" s="25">
        <v>15</v>
      </c>
      <c r="B18" s="5" t="s">
        <v>14</v>
      </c>
      <c r="D18" s="5" t="s">
        <v>44</v>
      </c>
      <c r="E18" s="6" t="s">
        <v>45</v>
      </c>
      <c r="F18" s="6">
        <v>1</v>
      </c>
      <c r="G18" s="5" t="s">
        <v>49</v>
      </c>
      <c r="H18" s="19">
        <f>52.22/12</f>
        <v>4.3516666666666666</v>
      </c>
      <c r="I18" s="19">
        <f t="shared" si="0"/>
        <v>4.3516666666666666</v>
      </c>
    </row>
    <row r="19" spans="1:9" ht="113.25" customHeight="1" x14ac:dyDescent="0.25">
      <c r="A19" s="25">
        <v>16</v>
      </c>
      <c r="B19" s="2" t="s">
        <v>15</v>
      </c>
      <c r="D19" s="2" t="s">
        <v>44</v>
      </c>
      <c r="E19" s="1" t="s">
        <v>45</v>
      </c>
      <c r="F19" s="1">
        <v>1</v>
      </c>
      <c r="G19" s="3" t="s">
        <v>49</v>
      </c>
      <c r="H19" s="18">
        <f>52.22/11</f>
        <v>4.7472727272727271</v>
      </c>
      <c r="I19" s="18">
        <f t="shared" si="0"/>
        <v>4.7472727272727271</v>
      </c>
    </row>
    <row r="20" spans="1:9" ht="113.25" customHeight="1" x14ac:dyDescent="0.25">
      <c r="A20" s="25">
        <v>17</v>
      </c>
      <c r="B20" s="2" t="s">
        <v>16</v>
      </c>
      <c r="D20" s="2" t="s">
        <v>44</v>
      </c>
      <c r="E20" s="1" t="s">
        <v>45</v>
      </c>
      <c r="F20" s="1">
        <v>1</v>
      </c>
      <c r="G20" s="3" t="s">
        <v>49</v>
      </c>
      <c r="H20" s="18">
        <f>52.22/10</f>
        <v>5.2219999999999995</v>
      </c>
      <c r="I20" s="18">
        <f t="shared" si="0"/>
        <v>5.2219999999999995</v>
      </c>
    </row>
    <row r="21" spans="1:9" ht="113.25" customHeight="1" x14ac:dyDescent="0.25">
      <c r="A21" s="25">
        <v>18</v>
      </c>
      <c r="B21" s="2" t="s">
        <v>17</v>
      </c>
      <c r="D21" s="2" t="s">
        <v>44</v>
      </c>
      <c r="E21" s="1" t="s">
        <v>45</v>
      </c>
      <c r="F21" s="1">
        <v>1</v>
      </c>
      <c r="G21" s="3" t="s">
        <v>49</v>
      </c>
      <c r="H21" s="18">
        <f>52.22/9</f>
        <v>5.8022222222222224</v>
      </c>
      <c r="I21" s="18">
        <f t="shared" si="0"/>
        <v>5.8022222222222224</v>
      </c>
    </row>
    <row r="22" spans="1:9" ht="113.25" customHeight="1" x14ac:dyDescent="0.25">
      <c r="A22" s="25">
        <v>19</v>
      </c>
      <c r="B22" s="2" t="s">
        <v>18</v>
      </c>
      <c r="D22" s="2" t="s">
        <v>44</v>
      </c>
      <c r="E22" s="1" t="s">
        <v>45</v>
      </c>
      <c r="F22" s="1">
        <v>1</v>
      </c>
      <c r="G22" s="3" t="s">
        <v>49</v>
      </c>
      <c r="H22" s="18">
        <f>52.22/8</f>
        <v>6.5274999999999999</v>
      </c>
      <c r="I22" s="18">
        <f t="shared" si="0"/>
        <v>6.5274999999999999</v>
      </c>
    </row>
    <row r="23" spans="1:9" ht="113.25" customHeight="1" x14ac:dyDescent="0.25">
      <c r="A23" s="25">
        <v>20</v>
      </c>
      <c r="B23" s="2" t="s">
        <v>19</v>
      </c>
      <c r="D23" s="2" t="s">
        <v>44</v>
      </c>
      <c r="E23" s="1" t="s">
        <v>45</v>
      </c>
      <c r="F23" s="1">
        <v>1</v>
      </c>
      <c r="G23" s="3" t="s">
        <v>49</v>
      </c>
      <c r="H23" s="18">
        <f t="shared" ref="H23" si="1">52.22/7</f>
        <v>7.46</v>
      </c>
      <c r="I23" s="18">
        <f t="shared" si="0"/>
        <v>7.46</v>
      </c>
    </row>
    <row r="24" spans="1:9" ht="113.25" customHeight="1" x14ac:dyDescent="0.25">
      <c r="A24" s="25">
        <v>21</v>
      </c>
      <c r="B24" s="2" t="s">
        <v>20</v>
      </c>
      <c r="D24" s="2" t="s">
        <v>44</v>
      </c>
      <c r="E24" s="1" t="s">
        <v>45</v>
      </c>
      <c r="F24" s="1">
        <v>1</v>
      </c>
      <c r="G24" s="3" t="s">
        <v>49</v>
      </c>
      <c r="H24" s="18">
        <v>0.7</v>
      </c>
      <c r="I24" s="18">
        <f t="shared" si="0"/>
        <v>0.7</v>
      </c>
    </row>
    <row r="25" spans="1:9" ht="113.25" customHeight="1" x14ac:dyDescent="0.25">
      <c r="A25" s="25">
        <v>22</v>
      </c>
      <c r="B25" s="2" t="s">
        <v>21</v>
      </c>
      <c r="D25" s="2" t="s">
        <v>44</v>
      </c>
      <c r="E25" s="1" t="s">
        <v>45</v>
      </c>
      <c r="F25" s="1">
        <v>1</v>
      </c>
      <c r="G25" s="3" t="s">
        <v>49</v>
      </c>
      <c r="H25" s="18">
        <v>10.44</v>
      </c>
      <c r="I25" s="18">
        <f t="shared" si="0"/>
        <v>10.44</v>
      </c>
    </row>
    <row r="26" spans="1:9" ht="113.25" customHeight="1" x14ac:dyDescent="0.25">
      <c r="A26" s="25">
        <v>23</v>
      </c>
      <c r="B26" s="2" t="s">
        <v>22</v>
      </c>
      <c r="D26" s="2" t="s">
        <v>44</v>
      </c>
      <c r="E26" s="1" t="s">
        <v>45</v>
      </c>
      <c r="F26" s="1">
        <v>1</v>
      </c>
      <c r="G26" s="3" t="s">
        <v>49</v>
      </c>
      <c r="H26" s="18">
        <v>0.9</v>
      </c>
      <c r="I26" s="18">
        <f t="shared" si="0"/>
        <v>0.9</v>
      </c>
    </row>
    <row r="27" spans="1:9" ht="113.25" customHeight="1" x14ac:dyDescent="0.25">
      <c r="A27" s="25">
        <v>24</v>
      </c>
      <c r="B27" s="2" t="s">
        <v>23</v>
      </c>
      <c r="D27" s="2" t="s">
        <v>44</v>
      </c>
      <c r="E27" s="1" t="s">
        <v>45</v>
      </c>
      <c r="F27" s="1">
        <v>1</v>
      </c>
      <c r="G27" s="3" t="s">
        <v>49</v>
      </c>
      <c r="H27" s="18">
        <v>0.8</v>
      </c>
      <c r="I27" s="18">
        <f t="shared" si="0"/>
        <v>0.8</v>
      </c>
    </row>
    <row r="28" spans="1:9" s="5" customFormat="1" ht="113.25" customHeight="1" x14ac:dyDescent="0.25">
      <c r="A28" s="25">
        <v>25</v>
      </c>
      <c r="B28" s="5" t="s">
        <v>24</v>
      </c>
      <c r="D28" s="5" t="s">
        <v>44</v>
      </c>
      <c r="E28" s="6" t="s">
        <v>45</v>
      </c>
      <c r="F28" s="6">
        <v>1</v>
      </c>
      <c r="G28" s="5" t="s">
        <v>46</v>
      </c>
      <c r="H28" s="19">
        <v>0</v>
      </c>
      <c r="I28" s="19">
        <f t="shared" si="0"/>
        <v>0</v>
      </c>
    </row>
    <row r="29" spans="1:9" s="2" customFormat="1" ht="113.25" customHeight="1" x14ac:dyDescent="0.25">
      <c r="A29" s="25">
        <v>26</v>
      </c>
      <c r="B29" s="2" t="s">
        <v>25</v>
      </c>
      <c r="D29" s="2" t="s">
        <v>44</v>
      </c>
      <c r="E29" s="1" t="s">
        <v>45</v>
      </c>
      <c r="F29" s="1">
        <v>6</v>
      </c>
      <c r="G29" s="2" t="s">
        <v>46</v>
      </c>
      <c r="H29" s="20">
        <v>0</v>
      </c>
      <c r="I29" s="18">
        <f t="shared" si="0"/>
        <v>0</v>
      </c>
    </row>
    <row r="30" spans="1:9" s="2" customFormat="1" ht="113.25" customHeight="1" x14ac:dyDescent="0.25">
      <c r="A30" s="25">
        <v>27</v>
      </c>
      <c r="B30" s="2" t="s">
        <v>26</v>
      </c>
      <c r="D30" s="2" t="s">
        <v>44</v>
      </c>
      <c r="E30" s="1" t="s">
        <v>45</v>
      </c>
      <c r="F30" s="1">
        <v>6</v>
      </c>
      <c r="G30" s="2" t="s">
        <v>46</v>
      </c>
      <c r="H30" s="20">
        <v>0</v>
      </c>
      <c r="I30" s="18">
        <f t="shared" si="0"/>
        <v>0</v>
      </c>
    </row>
    <row r="31" spans="1:9" s="2" customFormat="1" ht="113.25" customHeight="1" x14ac:dyDescent="0.25">
      <c r="A31" s="25">
        <v>28</v>
      </c>
      <c r="B31" s="2" t="s">
        <v>27</v>
      </c>
      <c r="D31" s="2" t="s">
        <v>44</v>
      </c>
      <c r="E31" s="1" t="s">
        <v>45</v>
      </c>
      <c r="F31" s="1">
        <v>6</v>
      </c>
      <c r="G31" s="2" t="s">
        <v>46</v>
      </c>
      <c r="H31" s="20">
        <v>0</v>
      </c>
      <c r="I31" s="18">
        <f t="shared" si="0"/>
        <v>0</v>
      </c>
    </row>
    <row r="32" spans="1:9" s="2" customFormat="1" ht="113.25" customHeight="1" x14ac:dyDescent="0.25">
      <c r="A32" s="25">
        <v>29</v>
      </c>
      <c r="B32" s="2" t="s">
        <v>28</v>
      </c>
      <c r="D32" s="2" t="s">
        <v>44</v>
      </c>
      <c r="E32" s="1" t="s">
        <v>45</v>
      </c>
      <c r="F32" s="1">
        <v>6</v>
      </c>
      <c r="G32" s="2" t="s">
        <v>46</v>
      </c>
      <c r="H32" s="20">
        <v>0</v>
      </c>
      <c r="I32" s="18">
        <f t="shared" si="0"/>
        <v>0</v>
      </c>
    </row>
    <row r="33" spans="1:9" s="2" customFormat="1" ht="113.25" customHeight="1" x14ac:dyDescent="0.25">
      <c r="A33" s="25">
        <v>30</v>
      </c>
      <c r="B33" s="2" t="s">
        <v>29</v>
      </c>
      <c r="D33" s="2" t="s">
        <v>44</v>
      </c>
      <c r="E33" s="1" t="s">
        <v>45</v>
      </c>
      <c r="F33" s="1">
        <v>6</v>
      </c>
      <c r="G33" s="2" t="s">
        <v>46</v>
      </c>
      <c r="H33" s="20">
        <v>0</v>
      </c>
      <c r="I33" s="18">
        <f t="shared" si="0"/>
        <v>0</v>
      </c>
    </row>
    <row r="34" spans="1:9" s="2" customFormat="1" ht="113.25" customHeight="1" x14ac:dyDescent="0.25">
      <c r="A34" s="25">
        <v>31</v>
      </c>
      <c r="B34" s="2" t="s">
        <v>30</v>
      </c>
      <c r="D34" s="2" t="s">
        <v>44</v>
      </c>
      <c r="E34" s="1" t="s">
        <v>45</v>
      </c>
      <c r="F34" s="1">
        <v>6</v>
      </c>
      <c r="G34" s="2" t="s">
        <v>46</v>
      </c>
      <c r="H34" s="20">
        <v>0</v>
      </c>
      <c r="I34" s="18">
        <f t="shared" si="0"/>
        <v>0</v>
      </c>
    </row>
    <row r="35" spans="1:9" s="2" customFormat="1" ht="113.25" customHeight="1" x14ac:dyDescent="0.25">
      <c r="A35" s="25">
        <v>32</v>
      </c>
      <c r="B35" s="2" t="s">
        <v>31</v>
      </c>
      <c r="D35" s="2" t="s">
        <v>44</v>
      </c>
      <c r="E35" s="1" t="s">
        <v>45</v>
      </c>
      <c r="F35" s="1">
        <v>1</v>
      </c>
      <c r="G35" s="2" t="s">
        <v>46</v>
      </c>
      <c r="H35" s="20">
        <v>0</v>
      </c>
      <c r="I35" s="18">
        <f t="shared" si="0"/>
        <v>0</v>
      </c>
    </row>
    <row r="36" spans="1:9" s="2" customFormat="1" ht="113.25" customHeight="1" x14ac:dyDescent="0.25">
      <c r="A36" s="25">
        <v>33</v>
      </c>
      <c r="B36" s="2" t="s">
        <v>32</v>
      </c>
      <c r="D36" s="2" t="s">
        <v>44</v>
      </c>
      <c r="E36" s="1" t="s">
        <v>45</v>
      </c>
      <c r="F36" s="1">
        <v>2</v>
      </c>
      <c r="G36" s="2" t="s">
        <v>46</v>
      </c>
      <c r="H36" s="20">
        <v>0</v>
      </c>
      <c r="I36" s="18">
        <f t="shared" si="0"/>
        <v>0</v>
      </c>
    </row>
    <row r="37" spans="1:9" s="2" customFormat="1" ht="113.25" customHeight="1" x14ac:dyDescent="0.25">
      <c r="A37" s="25">
        <v>34</v>
      </c>
      <c r="B37" s="2" t="s">
        <v>33</v>
      </c>
      <c r="D37" s="2" t="s">
        <v>44</v>
      </c>
      <c r="E37" s="1" t="s">
        <v>45</v>
      </c>
      <c r="F37" s="1">
        <v>1</v>
      </c>
      <c r="G37" s="2" t="s">
        <v>46</v>
      </c>
      <c r="H37" s="20">
        <v>0</v>
      </c>
      <c r="I37" s="18">
        <f t="shared" si="0"/>
        <v>0</v>
      </c>
    </row>
    <row r="38" spans="1:9" s="2" customFormat="1" ht="113.25" customHeight="1" x14ac:dyDescent="0.25">
      <c r="A38" s="25">
        <v>35</v>
      </c>
      <c r="B38" s="2" t="s">
        <v>34</v>
      </c>
      <c r="D38" s="2" t="s">
        <v>44</v>
      </c>
      <c r="E38" s="1" t="s">
        <v>45</v>
      </c>
      <c r="F38" s="1">
        <v>1</v>
      </c>
      <c r="G38" s="2" t="s">
        <v>46</v>
      </c>
      <c r="H38" s="20">
        <v>0</v>
      </c>
      <c r="I38" s="18">
        <f t="shared" si="0"/>
        <v>0</v>
      </c>
    </row>
    <row r="39" spans="1:9" s="2" customFormat="1" ht="113.25" customHeight="1" x14ac:dyDescent="0.25">
      <c r="A39" s="25">
        <v>36</v>
      </c>
      <c r="B39" s="2" t="s">
        <v>35</v>
      </c>
      <c r="D39" s="2" t="s">
        <v>44</v>
      </c>
      <c r="E39" s="1" t="s">
        <v>45</v>
      </c>
      <c r="F39" s="1">
        <v>1</v>
      </c>
      <c r="G39" s="2" t="s">
        <v>46</v>
      </c>
      <c r="H39" s="20">
        <v>0</v>
      </c>
      <c r="I39" s="18">
        <f t="shared" si="0"/>
        <v>0</v>
      </c>
    </row>
    <row r="40" spans="1:9" s="2" customFormat="1" ht="113.25" customHeight="1" x14ac:dyDescent="0.25">
      <c r="A40" s="25">
        <v>37</v>
      </c>
      <c r="B40" s="2" t="s">
        <v>36</v>
      </c>
      <c r="D40" s="2" t="s">
        <v>44</v>
      </c>
      <c r="E40" s="1" t="s">
        <v>45</v>
      </c>
      <c r="F40" s="1">
        <v>1</v>
      </c>
      <c r="G40" s="2" t="s">
        <v>46</v>
      </c>
      <c r="H40" s="20">
        <v>0</v>
      </c>
      <c r="I40" s="18">
        <f t="shared" si="0"/>
        <v>0</v>
      </c>
    </row>
    <row r="41" spans="1:9" s="2" customFormat="1" ht="113.25" customHeight="1" x14ac:dyDescent="0.25">
      <c r="A41" s="25">
        <v>38</v>
      </c>
      <c r="B41" s="2" t="s">
        <v>37</v>
      </c>
      <c r="D41" s="2" t="s">
        <v>44</v>
      </c>
      <c r="E41" s="1" t="s">
        <v>45</v>
      </c>
      <c r="F41" s="1">
        <v>2</v>
      </c>
      <c r="G41" s="2" t="s">
        <v>46</v>
      </c>
      <c r="H41" s="20">
        <v>0</v>
      </c>
      <c r="I41" s="18">
        <f t="shared" si="0"/>
        <v>0</v>
      </c>
    </row>
    <row r="42" spans="1:9" s="2" customFormat="1" ht="113.25" customHeight="1" x14ac:dyDescent="0.25">
      <c r="A42" s="25">
        <v>39</v>
      </c>
      <c r="B42" s="2" t="s">
        <v>38</v>
      </c>
      <c r="D42" s="2" t="s">
        <v>44</v>
      </c>
      <c r="E42" s="1" t="s">
        <v>45</v>
      </c>
      <c r="F42" s="1">
        <v>1</v>
      </c>
      <c r="G42" s="2" t="s">
        <v>46</v>
      </c>
      <c r="H42" s="20">
        <v>0</v>
      </c>
      <c r="I42" s="18">
        <f t="shared" si="0"/>
        <v>0</v>
      </c>
    </row>
    <row r="43" spans="1:9" s="2" customFormat="1" ht="113.25" customHeight="1" x14ac:dyDescent="0.25">
      <c r="A43" s="25">
        <v>40</v>
      </c>
      <c r="B43" s="2" t="s">
        <v>39</v>
      </c>
      <c r="D43" s="2" t="s">
        <v>44</v>
      </c>
      <c r="E43" s="1" t="s">
        <v>45</v>
      </c>
      <c r="F43" s="1">
        <v>1</v>
      </c>
      <c r="G43" s="2" t="s">
        <v>46</v>
      </c>
      <c r="H43" s="20">
        <v>0</v>
      </c>
      <c r="I43" s="18">
        <f t="shared" si="0"/>
        <v>0</v>
      </c>
    </row>
    <row r="44" spans="1:9" s="2" customFormat="1" ht="113.25" customHeight="1" x14ac:dyDescent="0.25">
      <c r="A44" s="25">
        <v>41</v>
      </c>
      <c r="B44" s="2" t="s">
        <v>40</v>
      </c>
      <c r="D44" s="2" t="s">
        <v>44</v>
      </c>
      <c r="E44" s="1" t="s">
        <v>45</v>
      </c>
      <c r="F44" s="1">
        <v>1</v>
      </c>
      <c r="G44" s="2" t="s">
        <v>46</v>
      </c>
      <c r="H44" s="20">
        <v>0</v>
      </c>
      <c r="I44" s="18">
        <f t="shared" si="0"/>
        <v>0</v>
      </c>
    </row>
    <row r="45" spans="1:9" s="7" customFormat="1" ht="113.25" customHeight="1" thickBot="1" x14ac:dyDescent="0.3">
      <c r="A45" s="25">
        <v>42</v>
      </c>
      <c r="B45" s="7" t="s">
        <v>41</v>
      </c>
      <c r="D45" s="7" t="s">
        <v>44</v>
      </c>
      <c r="E45" s="8" t="s">
        <v>45</v>
      </c>
      <c r="F45" s="8">
        <v>1</v>
      </c>
      <c r="G45" s="7" t="s">
        <v>46</v>
      </c>
      <c r="H45" s="21">
        <v>0</v>
      </c>
      <c r="I45" s="18">
        <f t="shared" si="0"/>
        <v>0</v>
      </c>
    </row>
    <row r="46" spans="1:9" ht="113.25" customHeight="1" thickTop="1" x14ac:dyDescent="0.25">
      <c r="A46" s="25">
        <v>43</v>
      </c>
      <c r="B46" s="2" t="s">
        <v>42</v>
      </c>
      <c r="D46" s="2" t="s">
        <v>44</v>
      </c>
      <c r="E46" s="1" t="s">
        <v>45</v>
      </c>
      <c r="F46" s="1">
        <v>1</v>
      </c>
      <c r="G46" s="3" t="s">
        <v>47</v>
      </c>
      <c r="H46" s="18">
        <v>3.92</v>
      </c>
      <c r="I46" s="19">
        <f t="shared" si="0"/>
        <v>3.92</v>
      </c>
    </row>
    <row r="47" spans="1:9" ht="113.25" customHeight="1" x14ac:dyDescent="0.25">
      <c r="A47" s="25">
        <v>44</v>
      </c>
      <c r="B47" s="2" t="s">
        <v>43</v>
      </c>
      <c r="D47" s="2" t="s">
        <v>44</v>
      </c>
      <c r="E47" s="1" t="s">
        <v>45</v>
      </c>
      <c r="F47" s="1">
        <v>1</v>
      </c>
      <c r="G47" s="3" t="s">
        <v>48</v>
      </c>
      <c r="H47" s="18">
        <v>5.22</v>
      </c>
      <c r="I47" s="18">
        <f t="shared" si="0"/>
        <v>5.22</v>
      </c>
    </row>
  </sheetData>
  <mergeCells count="1">
    <mergeCell ref="A1:J1"/>
  </mergeCells>
  <phoneticPr fontId="2" type="noConversion"/>
  <pageMargins left="0.7" right="0.7" top="0.75" bottom="0.75" header="0.3" footer="0.3"/>
  <pageSetup scale="1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A. Gonzales Arias</dc:creator>
  <cp:lastModifiedBy>Marcela A. Gonzales Arias</cp:lastModifiedBy>
  <dcterms:created xsi:type="dcterms:W3CDTF">2024-06-30T18:14:22Z</dcterms:created>
  <dcterms:modified xsi:type="dcterms:W3CDTF">2024-06-30T18:43:15Z</dcterms:modified>
</cp:coreProperties>
</file>